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Algorithm" sheetId="2" state="visible" r:id="rId2"/>
    <sheet xmlns:r="http://schemas.openxmlformats.org/officeDocument/2006/relationships" name="Report" sheetId="3" state="visible" r:id="rId3"/>
    <sheet xmlns:r="http://schemas.openxmlformats.org/officeDocument/2006/relationships" name="Instructions" sheetId="4" state="visible" r:id="rId4"/>
  </sheets>
  <definedNames>
    <definedName name="_xlnm.Print_Area" localSheetId="0">'Questionnaire'!$A$1:$H$115</definedName>
    <definedName name="_xlnm.Print_Area" localSheetId="1">'Algorithm'!$A$1:$E$26</definedName>
    <definedName name="_xlnm.Print_Area" localSheetId="2">'Report'!$A$1:$D$36</definedName>
    <definedName name="_xlnm.Print_Area" localSheetId="3">'Instructions'!$A$1:$A$15</definedName>
  </definedNames>
  <calcPr calcId="124519" fullCalcOnLoad="1"/>
</workbook>
</file>

<file path=xl/styles.xml><?xml version="1.0" encoding="utf-8"?>
<styleSheet xmlns="http://schemas.openxmlformats.org/spreadsheetml/2006/main">
  <numFmts count="1">
    <numFmt numFmtId="164" formatCode="0.0"/>
  </numFmts>
  <fonts count="8">
    <font>
      <name val="Calibri"/>
      <family val="2"/>
      <color theme="1"/>
      <sz val="11"/>
      <scheme val="minor"/>
    </font>
    <font>
      <b val="1"/>
      <color rgb="00FFFFFF"/>
      <sz val="14"/>
    </font>
    <font>
      <i val="1"/>
      <color rgb="00666666"/>
      <sz val="10"/>
    </font>
    <font>
      <b val="1"/>
      <color rgb="00FFFFFF"/>
      <sz val="12"/>
    </font>
    <font>
      <b val="1"/>
    </font>
    <font>
      <color rgb="000000FF"/>
    </font>
    <font>
      <b val="1"/>
      <color rgb="00FFFFFF"/>
    </font>
    <font>
      <b val="1"/>
      <color rgb="00000000"/>
    </font>
  </fonts>
  <fills count="6">
    <fill>
      <patternFill/>
    </fill>
    <fill>
      <patternFill patternType="gray125"/>
    </fill>
    <fill>
      <patternFill patternType="solid">
        <fgColor rgb="001F4E78"/>
      </patternFill>
    </fill>
    <fill>
      <patternFill patternType="solid">
        <fgColor rgb="00F7F9FC"/>
      </patternFill>
    </fill>
    <fill>
      <patternFill patternType="solid">
        <fgColor rgb="00FFFDEB"/>
      </patternFill>
    </fill>
    <fill>
      <patternFill patternType="solid">
        <fgColor rgb="005B9BD5"/>
      </patternFill>
    </fill>
  </fills>
  <borders count="2">
    <border>
      <left/>
      <right/>
      <top/>
      <bottom/>
      <diagonal/>
    </border>
    <border>
      <bottom style="thin">
        <color rgb="007F7F7F"/>
      </bottom>
    </border>
  </borders>
  <cellStyleXfs count="1">
    <xf numFmtId="0" fontId="0" fillId="0" borderId="0"/>
  </cellStyleXfs>
  <cellXfs count="23">
    <xf numFmtId="0" fontId="0" fillId="0" borderId="0" pivotButton="0" quotePrefix="0" xfId="0"/>
    <xf numFmtId="0" fontId="1" fillId="2" borderId="0" applyAlignment="1" pivotButton="0" quotePrefix="0" xfId="0">
      <alignment horizontal="center" vertical="top" wrapText="1"/>
    </xf>
    <xf numFmtId="0" fontId="0" fillId="0" borderId="0" applyAlignment="1" pivotButton="0" quotePrefix="0" xfId="0">
      <alignment vertical="top" wrapText="1"/>
    </xf>
    <xf numFmtId="0" fontId="2" fillId="3" borderId="0" applyAlignment="1" pivotButton="0" quotePrefix="0" xfId="0">
      <alignment vertical="top" wrapText="1"/>
    </xf>
    <xf numFmtId="0" fontId="3" fillId="2" borderId="0" applyAlignment="1" pivotButton="0" quotePrefix="0" xfId="0">
      <alignment horizontal="left" vertical="top" wrapText="1"/>
    </xf>
    <xf numFmtId="0" fontId="4" fillId="0" borderId="0" applyAlignment="1" pivotButton="0" quotePrefix="0" xfId="0">
      <alignment horizontal="left" vertical="top" wrapText="1"/>
    </xf>
    <xf numFmtId="0" fontId="5" fillId="4" borderId="0" applyAlignment="1" pivotButton="0" quotePrefix="0" xfId="0">
      <alignment horizontal="left" vertical="top" wrapText="1"/>
    </xf>
    <xf numFmtId="0" fontId="4" fillId="0" borderId="0" applyAlignment="1" pivotButton="0" quotePrefix="0" xfId="0">
      <alignment vertical="top" wrapText="1"/>
    </xf>
    <xf numFmtId="0" fontId="5" fillId="4" borderId="0" applyAlignment="1" pivotButton="0" quotePrefix="0" xfId="0">
      <alignment vertical="top" wrapText="1"/>
    </xf>
    <xf numFmtId="0" fontId="6" fillId="5" borderId="1" applyAlignment="1" pivotButton="0" quotePrefix="0" xfId="0">
      <alignment horizontal="center" vertical="top" wrapText="1"/>
    </xf>
    <xf numFmtId="0" fontId="0" fillId="0" borderId="1" applyAlignment="1" pivotButton="0" quotePrefix="0" xfId="0">
      <alignment vertical="top" wrapText="1"/>
    </xf>
    <xf numFmtId="0" fontId="0" fillId="0" borderId="0" applyAlignment="1" pivotButton="0" quotePrefix="0" xfId="0">
      <alignment horizontal="left" vertical="top" wrapText="1"/>
    </xf>
    <xf numFmtId="0" fontId="5" fillId="4" borderId="0" applyAlignment="1" pivotButton="0" quotePrefix="0" xfId="0">
      <alignment horizontal="center" vertical="top" wrapText="1"/>
    </xf>
    <xf numFmtId="0" fontId="7" fillId="4" borderId="0" applyAlignment="1" pivotButton="0" quotePrefix="0" xfId="0">
      <alignment horizontal="left" vertical="top" wrapText="1"/>
    </xf>
    <xf numFmtId="0" fontId="1" fillId="2" borderId="0" pivotButton="0" quotePrefix="0" xfId="0"/>
    <xf numFmtId="0" fontId="6" fillId="5" borderId="0" applyAlignment="1" pivotButton="0" quotePrefix="0" xfId="0">
      <alignment horizontal="center" vertical="center" wrapText="1"/>
    </xf>
    <xf numFmtId="164" fontId="0" fillId="0" borderId="0" applyAlignment="1" pivotButton="0" quotePrefix="0" xfId="0">
      <alignment vertical="top" wrapText="1"/>
    </xf>
    <xf numFmtId="0" fontId="6" fillId="2" borderId="0" applyAlignment="1" pivotButton="0" quotePrefix="0" xfId="0">
      <alignment horizontal="center" vertical="center" wrapText="1"/>
    </xf>
    <xf numFmtId="0" fontId="6" fillId="2" borderId="0" pivotButton="0" quotePrefix="0" xfId="0"/>
    <xf numFmtId="0" fontId="1" fillId="2" borderId="0" applyAlignment="1" pivotButton="0" quotePrefix="0" xfId="0">
      <alignment horizontal="center" vertical="center" wrapText="1"/>
    </xf>
    <xf numFmtId="0" fontId="6" fillId="5" borderId="0" pivotButton="0" quotePrefix="0" xfId="0"/>
    <xf numFmtId="0" fontId="4" fillId="0" borderId="0" pivotButton="0" quotePrefix="0" xfId="0"/>
    <xf numFmtId="164"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119"/>
  <sheetViews>
    <sheetView showGridLines="0" workbookViewId="0">
      <pane ySplit="6" topLeftCell="A7" activePane="bottomLeft" state="frozen"/>
      <selection pane="bottomLeft" activeCell="A1" sqref="A1"/>
    </sheetView>
  </sheetViews>
  <sheetFormatPr baseColWidth="8" defaultRowHeight="15"/>
  <cols>
    <col width="6" customWidth="1" min="1" max="1"/>
    <col width="42" customWidth="1" min="2" max="2"/>
    <col width="18" customWidth="1" min="3" max="3"/>
    <col width="18" customWidth="1" min="4" max="4"/>
    <col width="18" customWidth="1" min="5" max="5"/>
    <col width="18" customWidth="1" min="6" max="6"/>
    <col width="18" customWidth="1" min="7" max="7"/>
    <col width="18" customWidth="1" min="8" max="8"/>
  </cols>
  <sheetData>
    <row r="1" ht="28" customHeight="1">
      <c r="A1" s="1" t="inlineStr">
        <is>
          <t>МОДЕЛ ЗА ЕВАЛУАЦИЈА – Кариерно советување во сајбер безбедност (средни училишта)</t>
        </is>
      </c>
      <c r="B1" s="2" t="n"/>
      <c r="C1" s="2" t="n"/>
      <c r="D1" s="2" t="n"/>
      <c r="E1" s="2" t="n"/>
      <c r="F1" s="2" t="n"/>
      <c r="G1" s="2" t="n"/>
      <c r="H1" s="2" t="n"/>
    </row>
    <row r="2">
      <c r="A2" s="3" t="inlineStr">
        <is>
          <t>ЦЕЛ: Овој прашалник е наменет за ученици од средно образование и служи како алатка за кариерни советници за: проценка на интересот за ИТ и сајбер безбедност; идентификација на лични вредности и мотивација; проценка на вештини и стил на учење; утврдување на подготвеност за кариерен развој во оваа област.
*Напомена: Резултатите се користат за ориентациско насочување, а не за конечен избор на професија.</t>
        </is>
      </c>
      <c r="B2" s="2" t="n"/>
      <c r="C2" s="2" t="n"/>
      <c r="D2" s="2" t="n"/>
      <c r="E2" s="2" t="n"/>
      <c r="F2" s="2" t="n"/>
      <c r="G2" s="2" t="n"/>
      <c r="H2" s="2" t="n"/>
    </row>
    <row r="3">
      <c r="A3" s="2" t="n"/>
      <c r="B3" s="2" t="n"/>
      <c r="C3" s="2" t="n"/>
      <c r="D3" s="2" t="n"/>
      <c r="E3" s="2" t="n"/>
      <c r="F3" s="2" t="n"/>
      <c r="G3" s="2" t="n"/>
      <c r="H3" s="2" t="n"/>
    </row>
    <row r="4">
      <c r="A4" s="2" t="n"/>
      <c r="B4" s="2" t="n"/>
      <c r="C4" s="2" t="n"/>
      <c r="D4" s="2" t="n"/>
      <c r="E4" s="2" t="n"/>
      <c r="F4" s="2" t="n"/>
      <c r="G4" s="2" t="n"/>
      <c r="H4" s="2" t="n"/>
    </row>
    <row r="5">
      <c r="A5" s="2" t="n"/>
      <c r="B5" s="2" t="n"/>
      <c r="C5" s="2" t="n"/>
      <c r="D5" s="2" t="n"/>
      <c r="E5" s="2" t="n"/>
      <c r="F5" s="2" t="n"/>
      <c r="G5" s="2" t="n"/>
      <c r="H5" s="2" t="n"/>
    </row>
    <row r="6">
      <c r="A6" s="2" t="n"/>
      <c r="B6" s="2" t="n"/>
      <c r="C6" s="2" t="n"/>
      <c r="D6" s="2" t="n"/>
      <c r="E6" s="2" t="n"/>
      <c r="F6" s="2" t="n"/>
      <c r="G6" s="2" t="n"/>
      <c r="H6" s="2" t="n"/>
    </row>
    <row r="7" ht="22" customHeight="1">
      <c r="A7" s="4" t="inlineStr">
        <is>
          <t>📋 ДЕЛ 1: ОСНОВНИ ИНФОРМАЦИИ</t>
        </is>
      </c>
      <c r="B7" s="2" t="n"/>
      <c r="C7" s="2" t="n"/>
      <c r="D7" s="2" t="n"/>
      <c r="E7" s="2" t="n"/>
      <c r="F7" s="2" t="n"/>
      <c r="G7" s="2" t="n"/>
      <c r="H7" s="2" t="n"/>
    </row>
    <row r="8">
      <c r="A8" s="2" t="n"/>
      <c r="B8" s="5" t="inlineStr">
        <is>
          <t>Име и презиме:</t>
        </is>
      </c>
      <c r="C8" s="6" t="n"/>
      <c r="D8" s="2" t="n"/>
      <c r="E8" s="2" t="n"/>
      <c r="F8" s="2" t="n"/>
      <c r="G8" s="2" t="n"/>
      <c r="H8" s="2" t="n"/>
    </row>
    <row r="9">
      <c r="A9" s="2" t="n"/>
      <c r="B9" s="5" t="inlineStr">
        <is>
          <t>Возраст:</t>
        </is>
      </c>
      <c r="C9" s="6" t="n"/>
      <c r="D9" s="2" t="n"/>
      <c r="E9" s="2" t="n"/>
      <c r="F9" s="2" t="n"/>
      <c r="G9" s="2" t="n"/>
      <c r="H9" s="2" t="n"/>
    </row>
    <row r="10">
      <c r="A10" s="2" t="n"/>
      <c r="B10" s="5" t="inlineStr">
        <is>
          <t>Клас / година:</t>
        </is>
      </c>
      <c r="C10" s="6" t="n"/>
      <c r="D10" s="2" t="n"/>
      <c r="E10" s="2" t="n"/>
      <c r="F10" s="2" t="n"/>
      <c r="G10" s="2" t="n"/>
      <c r="H10" s="2" t="n"/>
    </row>
    <row r="11">
      <c r="A11" s="2" t="n"/>
      <c r="B11" s="5" t="inlineStr">
        <is>
          <t>Насока:</t>
        </is>
      </c>
      <c r="C11" s="6" t="n"/>
      <c r="D11" s="2" t="n"/>
      <c r="E11" s="2" t="n"/>
      <c r="F11" s="2" t="n"/>
      <c r="G11" s="2" t="n"/>
      <c r="H11" s="2" t="n"/>
    </row>
    <row r="12">
      <c r="A12" s="2" t="n"/>
      <c r="B12" s="5" t="inlineStr">
        <is>
          <t>Училиште:</t>
        </is>
      </c>
      <c r="C12" s="6" t="n"/>
      <c r="D12" s="2" t="n"/>
      <c r="E12" s="2" t="n"/>
      <c r="F12" s="2" t="n"/>
      <c r="G12" s="2" t="n"/>
      <c r="H12" s="2" t="n"/>
    </row>
    <row r="13">
      <c r="A13" s="2" t="n"/>
      <c r="B13" s="5" t="inlineStr">
        <is>
          <t>Датум:</t>
        </is>
      </c>
      <c r="C13" s="6" t="n"/>
      <c r="D13" s="2" t="n"/>
      <c r="E13" s="2" t="n"/>
      <c r="F13" s="2" t="n"/>
      <c r="G13" s="2" t="n"/>
      <c r="H13" s="2" t="n"/>
    </row>
    <row r="14" ht="22" customHeight="1">
      <c r="A14" s="4" t="inlineStr">
        <is>
          <t>🧭 ДЕЛ 2: КАРИЕРНА ОРИЕНТАЦИЈА</t>
        </is>
      </c>
      <c r="B14" s="2" t="n"/>
      <c r="C14" s="2" t="n"/>
      <c r="D14" s="2" t="n"/>
      <c r="E14" s="2" t="n"/>
      <c r="F14" s="2" t="n"/>
      <c r="G14" s="2" t="n"/>
      <c r="H14" s="2" t="n"/>
    </row>
    <row r="15">
      <c r="A15" s="2" t="n"/>
      <c r="B15" s="5" t="inlineStr">
        <is>
          <t>2.1 Како се чувствуваш во врска со твојата иднина?</t>
        </is>
      </c>
      <c r="C15" s="6" t="n"/>
      <c r="D15" s="2" t="n"/>
      <c r="E15" s="2" t="n"/>
      <c r="F15" s="2" t="n"/>
      <c r="G15" s="2" t="n"/>
      <c r="H15" s="2" t="n"/>
    </row>
    <row r="16">
      <c r="A16" s="2" t="n"/>
      <c r="B16" s="5" t="inlineStr">
        <is>
          <t>2.2 Која е главната причина што бараш кариерно советување?</t>
        </is>
      </c>
      <c r="C16" s="6" t="n"/>
      <c r="D16" s="7" t="inlineStr">
        <is>
          <t>Ако е 'Друго', наведи:</t>
        </is>
      </c>
      <c r="E16" s="8" t="n"/>
      <c r="F16" s="2" t="n"/>
      <c r="G16" s="2" t="n"/>
      <c r="H16" s="2" t="n"/>
    </row>
    <row r="17" ht="22" customHeight="1">
      <c r="A17" s="4" t="inlineStr">
        <is>
          <t>💡 ДЕЛ 3: ИНТЕРЕСИ (1 = воопшто не, 5 = многу)</t>
        </is>
      </c>
      <c r="B17" s="2" t="n"/>
      <c r="C17" s="2" t="n"/>
      <c r="D17" s="2" t="n"/>
      <c r="E17" s="2" t="n"/>
      <c r="F17" s="2" t="n"/>
      <c r="G17" s="2" t="n"/>
      <c r="H17" s="2" t="n"/>
    </row>
    <row r="18">
      <c r="A18" s="2" t="n"/>
      <c r="B18" s="9" t="inlineStr">
        <is>
          <t>Област/Вредност</t>
        </is>
      </c>
      <c r="C18" s="9" t="inlineStr">
        <is>
          <t>Оцена</t>
        </is>
      </c>
      <c r="D18" s="10" t="n"/>
      <c r="E18" s="2" t="n"/>
      <c r="F18" s="2" t="n"/>
      <c r="G18" s="2" t="n"/>
      <c r="H18" s="2" t="n"/>
    </row>
    <row r="19">
      <c r="A19" s="2" t="n"/>
      <c r="B19" s="11" t="inlineStr">
        <is>
          <t>Технологија и компјутери</t>
        </is>
      </c>
      <c r="C19" s="12" t="n"/>
      <c r="D19" s="2" t="n"/>
      <c r="E19" s="2" t="n"/>
      <c r="F19" s="2" t="n"/>
      <c r="G19" s="2" t="n"/>
      <c r="H19" s="2" t="n"/>
    </row>
    <row r="20">
      <c r="A20" s="2" t="n"/>
      <c r="B20" s="11" t="inlineStr">
        <is>
          <t>Сајбер безбедност</t>
        </is>
      </c>
      <c r="C20" s="12" t="n"/>
      <c r="D20" s="2" t="n"/>
      <c r="E20" s="2" t="n"/>
      <c r="F20" s="2" t="n"/>
      <c r="G20" s="2" t="n"/>
      <c r="H20" s="2" t="n"/>
    </row>
    <row r="21">
      <c r="A21" s="2" t="n"/>
      <c r="B21" s="11" t="inlineStr">
        <is>
          <t>Програмирање</t>
        </is>
      </c>
      <c r="C21" s="12" t="n"/>
      <c r="D21" s="2" t="n"/>
      <c r="E21" s="2" t="n"/>
      <c r="F21" s="2" t="n"/>
      <c r="G21" s="2" t="n"/>
      <c r="H21" s="2" t="n"/>
    </row>
    <row r="22">
      <c r="A22" s="2" t="n"/>
      <c r="B22" s="11" t="inlineStr">
        <is>
          <t>Решавање проблеми</t>
        </is>
      </c>
      <c r="C22" s="12" t="n"/>
      <c r="D22" s="2" t="n"/>
      <c r="E22" s="2" t="n"/>
      <c r="F22" s="2" t="n"/>
      <c r="G22" s="2" t="n"/>
      <c r="H22" s="2" t="n"/>
    </row>
    <row r="23">
      <c r="A23" s="2" t="n"/>
      <c r="B23" s="11" t="inlineStr">
        <is>
          <t>Анализа и истражување</t>
        </is>
      </c>
      <c r="C23" s="12" t="n"/>
      <c r="D23" s="2" t="n"/>
      <c r="E23" s="2" t="n"/>
      <c r="F23" s="2" t="n"/>
      <c r="G23" s="2" t="n"/>
      <c r="H23" s="2" t="n"/>
    </row>
    <row r="24">
      <c r="A24" s="2" t="n"/>
      <c r="B24" s="11" t="inlineStr">
        <is>
          <t>Практична работа (проекти)</t>
        </is>
      </c>
      <c r="C24" s="12" t="n"/>
      <c r="D24" s="2" t="n"/>
      <c r="E24" s="2" t="n"/>
      <c r="F24" s="2" t="n"/>
      <c r="G24" s="2" t="n"/>
      <c r="H24" s="2" t="n"/>
    </row>
    <row r="25" ht="22" customHeight="1">
      <c r="A25" s="4" t="inlineStr">
        <is>
          <t>⚖️ ДЕЛ 4: ВРЕДНОСТИ И МОТИВАЦИЈА (1 = малку важно, 5 = многу важно)</t>
        </is>
      </c>
      <c r="B25" s="2" t="n"/>
      <c r="C25" s="2" t="n"/>
      <c r="D25" s="2" t="n"/>
      <c r="E25" s="2" t="n"/>
      <c r="F25" s="2" t="n"/>
      <c r="G25" s="2" t="n"/>
      <c r="H25" s="2" t="n"/>
    </row>
    <row r="26">
      <c r="A26" s="2" t="n"/>
      <c r="B26" s="9" t="inlineStr">
        <is>
          <t>Област/Вредност</t>
        </is>
      </c>
      <c r="C26" s="9" t="inlineStr">
        <is>
          <t>Оцена</t>
        </is>
      </c>
      <c r="D26" s="10" t="n"/>
      <c r="E26" s="2" t="n"/>
      <c r="F26" s="2" t="n"/>
      <c r="G26" s="2" t="n"/>
      <c r="H26" s="2" t="n"/>
    </row>
    <row r="27">
      <c r="A27" s="2" t="n"/>
      <c r="B27" s="11" t="inlineStr">
        <is>
          <t>Континуирано учење и развој</t>
        </is>
      </c>
      <c r="C27" s="12" t="n"/>
      <c r="D27" s="2" t="n"/>
      <c r="E27" s="2" t="n"/>
      <c r="F27" s="2" t="n"/>
      <c r="G27" s="2" t="n"/>
      <c r="H27" s="2" t="n"/>
    </row>
    <row r="28">
      <c r="A28" s="2" t="n"/>
      <c r="B28" s="11" t="inlineStr">
        <is>
          <t>Креативност и решавање проблеми</t>
        </is>
      </c>
      <c r="C28" s="12" t="n"/>
      <c r="D28" s="2" t="n"/>
      <c r="E28" s="2" t="n"/>
      <c r="F28" s="2" t="n"/>
      <c r="G28" s="2" t="n"/>
      <c r="H28" s="2" t="n"/>
    </row>
    <row r="29">
      <c r="A29" s="2" t="n"/>
      <c r="B29" s="11" t="inlineStr">
        <is>
          <t>Стабилност и сигурност</t>
        </is>
      </c>
      <c r="C29" s="12" t="n"/>
      <c r="D29" s="2" t="n"/>
      <c r="E29" s="2" t="n"/>
      <c r="F29" s="2" t="n"/>
      <c r="G29" s="2" t="n"/>
      <c r="H29" s="2" t="n"/>
    </row>
    <row r="30">
      <c r="A30" s="2" t="n"/>
      <c r="B30" s="11" t="inlineStr">
        <is>
          <t>Добра плата</t>
        </is>
      </c>
      <c r="C30" s="12" t="n"/>
      <c r="D30" s="2" t="n"/>
      <c r="E30" s="2" t="n"/>
      <c r="F30" s="2" t="n"/>
      <c r="G30" s="2" t="n"/>
      <c r="H30" s="2" t="n"/>
    </row>
    <row r="31">
      <c r="A31" s="2" t="n"/>
      <c r="B31" s="11" t="inlineStr">
        <is>
          <t>Баланс работа–живот</t>
        </is>
      </c>
      <c r="C31" s="12" t="n"/>
      <c r="D31" s="2" t="n"/>
      <c r="E31" s="2" t="n"/>
      <c r="F31" s="2" t="n"/>
      <c r="G31" s="2" t="n"/>
      <c r="H31" s="2" t="n"/>
    </row>
    <row r="32">
      <c r="A32" s="2" t="n"/>
      <c r="B32" s="11" t="inlineStr">
        <is>
          <t>Работа што има општествено значење</t>
        </is>
      </c>
      <c r="C32" s="12" t="n"/>
      <c r="D32" s="2" t="n"/>
      <c r="E32" s="2" t="n"/>
      <c r="F32" s="2" t="n"/>
      <c r="G32" s="2" t="n"/>
      <c r="H32" s="2" t="n"/>
    </row>
    <row r="33">
      <c r="A33" s="2" t="n"/>
      <c r="B33" s="7" t="inlineStr">
        <is>
          <t>Наведи 3 вредности што ти се најважни:</t>
        </is>
      </c>
      <c r="C33" s="8" t="n"/>
      <c r="D33" s="2" t="n"/>
      <c r="E33" s="2" t="n"/>
      <c r="F33" s="2" t="n"/>
      <c r="G33" s="2" t="n"/>
      <c r="H33" s="2" t="n"/>
    </row>
    <row r="34">
      <c r="A34" s="2" t="n"/>
      <c r="B34" s="2" t="n"/>
      <c r="C34" s="8" t="n"/>
      <c r="D34" s="2" t="n"/>
      <c r="E34" s="2" t="n"/>
      <c r="F34" s="2" t="n"/>
      <c r="G34" s="2" t="n"/>
      <c r="H34" s="2" t="n"/>
    </row>
    <row r="35">
      <c r="A35" s="2" t="n"/>
      <c r="B35" s="2" t="n"/>
      <c r="C35" s="8" t="n"/>
      <c r="D35" s="2" t="n"/>
      <c r="E35" s="2" t="n"/>
      <c r="F35" s="2" t="n"/>
      <c r="G35" s="2" t="n"/>
      <c r="H35" s="2" t="n"/>
    </row>
    <row r="36">
      <c r="A36" s="2" t="n"/>
      <c r="B36" s="2" t="n"/>
      <c r="C36" s="2" t="n"/>
      <c r="D36" s="2" t="n"/>
      <c r="E36" s="2" t="n"/>
      <c r="F36" s="2" t="n"/>
      <c r="G36" s="2" t="n"/>
      <c r="H36" s="2" t="n"/>
    </row>
    <row r="37" ht="22" customHeight="1">
      <c r="A37" s="4" t="inlineStr">
        <is>
          <t>🧠 ДЕЛ 5: СТИЛ НА УЧЕЊЕ И РАБОТА</t>
        </is>
      </c>
      <c r="B37" s="2" t="n"/>
      <c r="C37" s="2" t="n"/>
      <c r="D37" s="2" t="n"/>
      <c r="E37" s="2" t="n"/>
      <c r="F37" s="2" t="n"/>
      <c r="G37" s="2" t="n"/>
      <c r="H37" s="2" t="n"/>
    </row>
    <row r="38">
      <c r="A38" s="2" t="n"/>
      <c r="B38" s="5" t="inlineStr">
        <is>
          <t>5.1 Како најчесто работиш?</t>
        </is>
      </c>
      <c r="C38" s="6" t="n"/>
      <c r="D38" s="2" t="n"/>
      <c r="E38" s="2" t="n"/>
      <c r="F38" s="2" t="n"/>
      <c r="G38" s="2" t="n"/>
      <c r="H38" s="2" t="n"/>
    </row>
    <row r="39">
      <c r="A39" s="2" t="n"/>
      <c r="B39" s="5" t="inlineStr">
        <is>
          <t>5.2 Кога учиш нешто ново:</t>
        </is>
      </c>
      <c r="C39" s="6" t="n"/>
      <c r="D39" s="2" t="n"/>
      <c r="E39" s="2" t="n"/>
      <c r="F39" s="2" t="n"/>
      <c r="G39" s="2" t="n"/>
      <c r="H39" s="2" t="n"/>
    </row>
    <row r="40">
      <c r="A40" s="2" t="n"/>
      <c r="B40" s="5" t="inlineStr">
        <is>
          <t>5.3 Кога се соочуваш со тежок проблем:</t>
        </is>
      </c>
      <c r="C40" s="6" t="n"/>
      <c r="D40" s="2" t="n"/>
      <c r="E40" s="2" t="n"/>
      <c r="F40" s="2" t="n"/>
      <c r="G40" s="2" t="n"/>
      <c r="H40" s="2" t="n"/>
    </row>
    <row r="41" ht="22" customHeight="1">
      <c r="A41" s="4" t="inlineStr">
        <is>
          <t>🧩 ДЕЛ 6: ОПШТИ ВЕШТИНИ (1 = ниско, 5 = високо)</t>
        </is>
      </c>
      <c r="B41" s="2" t="n"/>
      <c r="C41" s="2" t="n"/>
      <c r="D41" s="2" t="n"/>
      <c r="E41" s="2" t="n"/>
      <c r="F41" s="2" t="n"/>
      <c r="G41" s="2" t="n"/>
      <c r="H41" s="2" t="n"/>
    </row>
    <row r="42">
      <c r="A42" s="2" t="n"/>
      <c r="B42" s="9" t="inlineStr">
        <is>
          <t>Област/Вредност</t>
        </is>
      </c>
      <c r="C42" s="9" t="inlineStr">
        <is>
          <t>Оцена</t>
        </is>
      </c>
      <c r="D42" s="10" t="n"/>
      <c r="E42" s="2" t="n"/>
      <c r="F42" s="2" t="n"/>
      <c r="G42" s="2" t="n"/>
      <c r="H42" s="2" t="n"/>
    </row>
    <row r="43">
      <c r="A43" s="2" t="n"/>
      <c r="B43" s="11" t="inlineStr">
        <is>
          <t>Комуникација</t>
        </is>
      </c>
      <c r="C43" s="12" t="n"/>
      <c r="D43" s="2" t="n"/>
      <c r="E43" s="2" t="n"/>
      <c r="F43" s="2" t="n"/>
      <c r="G43" s="2" t="n"/>
      <c r="H43" s="2" t="n"/>
    </row>
    <row r="44">
      <c r="A44" s="2" t="n"/>
      <c r="B44" s="11" t="inlineStr">
        <is>
          <t>Тимска работа</t>
        </is>
      </c>
      <c r="C44" s="12" t="n"/>
      <c r="D44" s="2" t="n"/>
      <c r="E44" s="2" t="n"/>
      <c r="F44" s="2" t="n"/>
      <c r="G44" s="2" t="n"/>
      <c r="H44" s="2" t="n"/>
    </row>
    <row r="45">
      <c r="A45" s="2" t="n"/>
      <c r="B45" s="11" t="inlineStr">
        <is>
          <t>Решавање проблеми</t>
        </is>
      </c>
      <c r="C45" s="12" t="n"/>
      <c r="D45" s="2" t="n"/>
      <c r="E45" s="2" t="n"/>
      <c r="F45" s="2" t="n"/>
      <c r="G45" s="2" t="n"/>
      <c r="H45" s="2" t="n"/>
    </row>
    <row r="46">
      <c r="A46" s="2" t="n"/>
      <c r="B46" s="11" t="inlineStr">
        <is>
          <t>Критичко размислување</t>
        </is>
      </c>
      <c r="C46" s="12" t="n"/>
      <c r="D46" s="2" t="n"/>
      <c r="E46" s="2" t="n"/>
      <c r="F46" s="2" t="n"/>
      <c r="G46" s="2" t="n"/>
      <c r="H46" s="2" t="n"/>
    </row>
    <row r="47">
      <c r="A47" s="2" t="n"/>
      <c r="B47" s="11" t="inlineStr">
        <is>
          <t>Донесување одлуки</t>
        </is>
      </c>
      <c r="C47" s="12" t="n"/>
      <c r="D47" s="2" t="n"/>
      <c r="E47" s="2" t="n"/>
      <c r="F47" s="2" t="n"/>
      <c r="G47" s="2" t="n"/>
      <c r="H47" s="2" t="n"/>
    </row>
    <row r="48">
      <c r="A48" s="2" t="n"/>
      <c r="B48" s="11" t="inlineStr">
        <is>
          <t>Справување со стрес</t>
        </is>
      </c>
      <c r="C48" s="12" t="n"/>
      <c r="D48" s="2" t="n"/>
      <c r="E48" s="2" t="n"/>
      <c r="F48" s="2" t="n"/>
      <c r="G48" s="2" t="n"/>
      <c r="H48" s="2" t="n"/>
    </row>
    <row r="49" ht="22" customHeight="1">
      <c r="A49" s="4" t="inlineStr">
        <is>
          <t>💻 ДЕЛ 7: ТЕХНИЧКИ ИНТЕРЕСИ И СПОСОБНОСТИ (1 = ниско, 5 = високо)</t>
        </is>
      </c>
      <c r="B49" s="2" t="n"/>
      <c r="C49" s="2" t="n"/>
      <c r="D49" s="2" t="n"/>
      <c r="E49" s="2" t="n"/>
      <c r="F49" s="2" t="n"/>
      <c r="G49" s="2" t="n"/>
      <c r="H49" s="2" t="n"/>
    </row>
    <row r="50">
      <c r="A50" s="2" t="n"/>
      <c r="B50" s="9" t="inlineStr">
        <is>
          <t>Активност</t>
        </is>
      </c>
      <c r="C50" s="9" t="inlineStr">
        <is>
          <t>Интерес</t>
        </is>
      </c>
      <c r="D50" s="9" t="inlineStr">
        <is>
          <t>Способност</t>
        </is>
      </c>
      <c r="E50" s="2" t="n"/>
      <c r="F50" s="2" t="n"/>
      <c r="G50" s="2" t="n"/>
      <c r="H50" s="2" t="n"/>
    </row>
    <row r="51">
      <c r="A51" s="2" t="n"/>
      <c r="B51" s="11" t="inlineStr">
        <is>
          <t>Работа со компјутери</t>
        </is>
      </c>
      <c r="C51" s="12" t="n"/>
      <c r="D51" s="12" t="n"/>
      <c r="E51" s="2" t="n"/>
      <c r="F51" s="2" t="n"/>
      <c r="G51" s="2" t="n"/>
      <c r="H51" s="2" t="n"/>
    </row>
    <row r="52">
      <c r="A52" s="2" t="n"/>
      <c r="B52" s="11" t="inlineStr">
        <is>
          <t>Решавање технички проблеми</t>
        </is>
      </c>
      <c r="C52" s="12" t="n"/>
      <c r="D52" s="12" t="n"/>
      <c r="E52" s="2" t="n"/>
      <c r="F52" s="2" t="n"/>
      <c r="G52" s="2" t="n"/>
      <c r="H52" s="2" t="n"/>
    </row>
    <row r="53">
      <c r="A53" s="2" t="n"/>
      <c r="B53" s="11" t="inlineStr">
        <is>
          <t>Анализа и истражување</t>
        </is>
      </c>
      <c r="C53" s="12" t="n"/>
      <c r="D53" s="12" t="n"/>
      <c r="E53" s="2" t="n"/>
      <c r="F53" s="2" t="n"/>
      <c r="G53" s="2" t="n"/>
      <c r="H53" s="2" t="n"/>
    </row>
    <row r="54">
      <c r="A54" s="2" t="n"/>
      <c r="B54" s="11" t="inlineStr">
        <is>
          <t>Програмирање</t>
        </is>
      </c>
      <c r="C54" s="12" t="n"/>
      <c r="D54" s="12" t="n"/>
      <c r="E54" s="2" t="n"/>
      <c r="F54" s="2" t="n"/>
      <c r="G54" s="2" t="n"/>
      <c r="H54" s="2" t="n"/>
    </row>
    <row r="55">
      <c r="A55" s="2" t="n"/>
      <c r="B55" s="11" t="inlineStr">
        <is>
          <t>Сајбер безбедност</t>
        </is>
      </c>
      <c r="C55" s="12" t="n"/>
      <c r="D55" s="12" t="n"/>
      <c r="E55" s="2" t="n"/>
      <c r="F55" s="2" t="n"/>
      <c r="G55" s="2" t="n"/>
      <c r="H55" s="2" t="n"/>
    </row>
    <row r="56">
      <c r="A56" s="2" t="n"/>
      <c r="B56" s="11" t="inlineStr">
        <is>
          <t>Практични проекти</t>
        </is>
      </c>
      <c r="C56" s="12" t="n"/>
      <c r="D56" s="12" t="n"/>
      <c r="E56" s="2" t="n"/>
      <c r="F56" s="2" t="n"/>
      <c r="G56" s="2" t="n"/>
      <c r="H56" s="2" t="n"/>
    </row>
    <row r="57" ht="22" customHeight="1">
      <c r="A57" s="4" t="inlineStr">
        <is>
          <t>🔐 ДЕЛ 8: МОТИВАЦИЈА ЗА САЈБЕР БЕЗБЕДНОСТ</t>
        </is>
      </c>
      <c r="B57" s="2" t="n"/>
      <c r="C57" s="2" t="n"/>
      <c r="D57" s="2" t="n"/>
      <c r="E57" s="2" t="n"/>
      <c r="F57" s="2" t="n"/>
      <c r="G57" s="2" t="n"/>
      <c r="H57" s="2" t="n"/>
    </row>
    <row r="58">
      <c r="A58" s="2" t="n"/>
      <c r="B58" s="7" t="inlineStr">
        <is>
          <t>8.1 Што те привлекува? (1 = не, 2 = да, можеш да избереш повеќе)</t>
        </is>
      </c>
      <c r="C58" s="2" t="n"/>
      <c r="D58" s="2" t="n"/>
      <c r="E58" s="2" t="n"/>
      <c r="F58" s="2" t="n"/>
      <c r="G58" s="2" t="n"/>
      <c r="H58" s="2" t="n"/>
    </row>
    <row r="59">
      <c r="A59" s="2" t="n"/>
      <c r="B59" s="9" t="inlineStr">
        <is>
          <t>Фактор</t>
        </is>
      </c>
      <c r="C59" s="9" t="inlineStr">
        <is>
          <t>Избор (1/2)</t>
        </is>
      </c>
      <c r="D59" s="10" t="n"/>
      <c r="E59" s="2" t="n"/>
      <c r="F59" s="2" t="n"/>
      <c r="G59" s="2" t="n"/>
      <c r="H59" s="2" t="n"/>
    </row>
    <row r="60">
      <c r="A60" s="2" t="n"/>
      <c r="B60" s="11" t="inlineStr">
        <is>
          <t>Техничка работа</t>
        </is>
      </c>
      <c r="C60" s="12" t="n"/>
      <c r="D60" s="2" t="n"/>
      <c r="E60" s="2" t="n"/>
      <c r="F60" s="2" t="n"/>
      <c r="G60" s="2" t="n"/>
      <c r="H60" s="2" t="n"/>
    </row>
    <row r="61">
      <c r="A61" s="2" t="n"/>
      <c r="B61" s="11" t="inlineStr">
        <is>
          <t>Решавање сложени проблеми</t>
        </is>
      </c>
      <c r="C61" s="12" t="n"/>
      <c r="D61" s="2" t="n"/>
      <c r="E61" s="2" t="n"/>
      <c r="F61" s="2" t="n"/>
      <c r="G61" s="2" t="n"/>
      <c r="H61" s="2" t="n"/>
    </row>
    <row r="62">
      <c r="A62" s="2" t="n"/>
      <c r="B62" s="11" t="inlineStr">
        <is>
          <t>Заштита на луѓе и системи</t>
        </is>
      </c>
      <c r="C62" s="12" t="n"/>
      <c r="D62" s="2" t="n"/>
      <c r="E62" s="2" t="n"/>
      <c r="F62" s="2" t="n"/>
      <c r="G62" s="2" t="n"/>
      <c r="H62" s="2" t="n"/>
    </row>
    <row r="63">
      <c r="A63" s="2" t="n"/>
      <c r="B63" s="11" t="inlineStr">
        <is>
          <t>Добра плата</t>
        </is>
      </c>
      <c r="C63" s="12" t="n"/>
      <c r="D63" s="2" t="n"/>
      <c r="E63" s="2" t="n"/>
      <c r="F63" s="2" t="n"/>
      <c r="G63" s="2" t="n"/>
      <c r="H63" s="2" t="n"/>
    </row>
    <row r="64">
      <c r="A64" s="2" t="n"/>
      <c r="B64" s="11" t="inlineStr">
        <is>
          <t>Континуирано учење</t>
        </is>
      </c>
      <c r="C64" s="12" t="n"/>
      <c r="D64" s="2" t="n"/>
      <c r="E64" s="2" t="n"/>
      <c r="F64" s="2" t="n"/>
      <c r="G64" s="2" t="n"/>
      <c r="H64" s="2" t="n"/>
    </row>
    <row r="65">
      <c r="A65" s="2" t="n"/>
      <c r="B65" s="11" t="inlineStr">
        <is>
          <t>Модерна професија</t>
        </is>
      </c>
      <c r="C65" s="12" t="n"/>
      <c r="D65" s="2" t="n"/>
      <c r="E65" s="2" t="n"/>
      <c r="F65" s="2" t="n"/>
      <c r="G65" s="2" t="n"/>
      <c r="H65" s="2" t="n"/>
    </row>
    <row r="66">
      <c r="A66" s="2" t="n"/>
      <c r="B66" s="11" t="inlineStr">
        <is>
          <t>Не сум сигурен/а</t>
        </is>
      </c>
      <c r="C66" s="12" t="n"/>
      <c r="D66" s="2" t="n"/>
      <c r="E66" s="2" t="n"/>
      <c r="F66" s="2" t="n"/>
      <c r="G66" s="2" t="n"/>
      <c r="H66" s="2" t="n"/>
    </row>
    <row r="67">
      <c r="A67" s="2" t="n"/>
      <c r="B67" s="5" t="inlineStr">
        <is>
          <t>8.2 Дали сакаш да имаш одговорност за безбедност на системи?</t>
        </is>
      </c>
      <c r="C67" s="6" t="n"/>
      <c r="D67" s="2" t="n"/>
      <c r="E67" s="2" t="n"/>
      <c r="F67" s="2" t="n"/>
      <c r="G67" s="2" t="n"/>
      <c r="H67" s="2" t="n"/>
    </row>
    <row r="68" ht="22" customHeight="1">
      <c r="A68" s="4" t="inlineStr">
        <is>
          <t>🧍 ДЕЛ 9: САМОРЕФЛЕКСИЈА</t>
        </is>
      </c>
      <c r="B68" s="2" t="n"/>
      <c r="C68" s="2" t="n"/>
      <c r="D68" s="2" t="n"/>
      <c r="E68" s="2" t="n"/>
      <c r="F68" s="2" t="n"/>
      <c r="G68" s="2" t="n"/>
      <c r="H68" s="2" t="n"/>
    </row>
    <row r="69">
      <c r="A69" s="2" t="n"/>
      <c r="B69" s="5" t="inlineStr">
        <is>
          <t>9.1 Кога работиш со технологија:</t>
        </is>
      </c>
      <c r="C69" s="6" t="n"/>
      <c r="D69" s="2" t="n"/>
      <c r="E69" s="2" t="n"/>
      <c r="F69" s="2" t="n"/>
      <c r="G69" s="2" t="n"/>
      <c r="H69" s="2" t="n"/>
    </row>
    <row r="70">
      <c r="A70" s="2" t="n"/>
      <c r="B70" s="5" t="inlineStr">
        <is>
          <t>9.2 Што те прави среќен/а и исполнет/а?</t>
        </is>
      </c>
      <c r="C70" s="6" t="n"/>
      <c r="D70" s="2" t="n"/>
      <c r="E70" s="2" t="n"/>
      <c r="F70" s="2" t="n"/>
      <c r="G70" s="2" t="n"/>
      <c r="H70" s="2" t="n"/>
    </row>
    <row r="71">
      <c r="A71" s="2" t="n"/>
      <c r="B71" s="5" t="inlineStr">
        <is>
          <t>Дали тоа е поврзано со технологија?</t>
        </is>
      </c>
      <c r="C71" s="6" t="n"/>
      <c r="D71" s="2" t="n"/>
      <c r="E71" s="2" t="n"/>
      <c r="F71" s="2" t="n"/>
      <c r="G71" s="2" t="n"/>
      <c r="H71" s="2" t="n"/>
    </row>
    <row r="72" ht="22" customHeight="1">
      <c r="A72" s="4" t="inlineStr">
        <is>
          <t>⚠️ ДЕЛ 10: СТРАВОВИ И БАРИЕРИ</t>
        </is>
      </c>
      <c r="B72" s="2" t="n"/>
      <c r="C72" s="2" t="n"/>
      <c r="D72" s="2" t="n"/>
      <c r="E72" s="2" t="n"/>
      <c r="F72" s="2" t="n"/>
      <c r="G72" s="2" t="n"/>
      <c r="H72" s="2" t="n"/>
    </row>
    <row r="73">
      <c r="A73" s="2" t="n"/>
      <c r="B73" s="5" t="inlineStr">
        <is>
          <t>10.1 Што те спречува да ја избереш оваа кариера?</t>
        </is>
      </c>
      <c r="C73" s="6" t="n"/>
      <c r="D73" s="2" t="n"/>
      <c r="E73" s="2" t="n"/>
      <c r="F73" s="2" t="n"/>
      <c r="G73" s="2" t="n"/>
      <c r="H73" s="2" t="n"/>
    </row>
    <row r="74" ht="22" customHeight="1">
      <c r="A74" s="4" t="inlineStr">
        <is>
          <t>🚀 ДЕЛ 11: ПОДГОТВЕНОСТ</t>
        </is>
      </c>
      <c r="B74" s="2" t="n"/>
      <c r="C74" s="2" t="n"/>
      <c r="D74" s="2" t="n"/>
      <c r="E74" s="2" t="n"/>
      <c r="F74" s="2" t="n"/>
      <c r="G74" s="2" t="n"/>
      <c r="H74" s="2" t="n"/>
    </row>
    <row r="75">
      <c r="A75" s="2" t="n"/>
      <c r="B75" s="5" t="inlineStr">
        <is>
          <t>За студии (3–4 години)?</t>
        </is>
      </c>
      <c r="C75" s="6" t="n"/>
      <c r="D75" s="2" t="n"/>
      <c r="E75" s="2" t="n"/>
      <c r="F75" s="2" t="n"/>
      <c r="G75" s="2" t="n"/>
      <c r="H75" s="2" t="n"/>
    </row>
    <row r="76">
      <c r="A76" s="2" t="n"/>
      <c r="B76" s="5" t="inlineStr">
        <is>
          <t>За дополнителни обуки?</t>
        </is>
      </c>
      <c r="C76" s="6" t="n"/>
      <c r="D76" s="2" t="n"/>
      <c r="E76" s="2" t="n"/>
      <c r="F76" s="2" t="n"/>
      <c r="G76" s="2" t="n"/>
      <c r="H76" s="2" t="n"/>
    </row>
    <row r="77">
      <c r="A77" s="2" t="n"/>
      <c r="B77" s="5" t="inlineStr">
        <is>
          <t>За интензивно учење?</t>
        </is>
      </c>
      <c r="C77" s="6" t="n"/>
      <c r="D77" s="2" t="n"/>
      <c r="E77" s="2" t="n"/>
      <c r="F77" s="2" t="n"/>
      <c r="G77" s="2" t="n"/>
      <c r="H77" s="2" t="n"/>
    </row>
    <row r="78" ht="22" customHeight="1">
      <c r="A78" s="4" t="inlineStr">
        <is>
          <t>🔮 ДЕЛ 12: ВИЗИЈА ЗА ИДНИНАТА</t>
        </is>
      </c>
      <c r="B78" s="2" t="n"/>
      <c r="C78" s="2" t="n"/>
      <c r="D78" s="2" t="n"/>
      <c r="E78" s="2" t="n"/>
      <c r="F78" s="2" t="n"/>
      <c r="G78" s="2" t="n"/>
      <c r="H78" s="2" t="n"/>
    </row>
    <row r="79">
      <c r="A79" s="2" t="n"/>
      <c r="B79" s="5" t="inlineStr">
        <is>
          <t>Каде се гледаш за 5 години? Што би работел/а?</t>
        </is>
      </c>
      <c r="C79" s="6" t="n"/>
      <c r="D79" s="2" t="n"/>
      <c r="E79" s="2" t="n"/>
      <c r="F79" s="2" t="n"/>
      <c r="G79" s="2" t="n"/>
      <c r="H79" s="2" t="n"/>
    </row>
    <row r="80" ht="22" customHeight="1">
      <c r="A80" s="4" t="inlineStr">
        <is>
          <t>🤝 ДЕЛ 13: МЕНТОРСТВО</t>
        </is>
      </c>
      <c r="B80" s="2" t="n"/>
      <c r="C80" s="2" t="n"/>
      <c r="D80" s="2" t="n"/>
      <c r="E80" s="2" t="n"/>
      <c r="F80" s="2" t="n"/>
      <c r="G80" s="2" t="n"/>
      <c r="H80" s="2" t="n"/>
    </row>
    <row r="81">
      <c r="A81" s="2" t="n"/>
      <c r="B81" s="5" t="inlineStr">
        <is>
          <t>13.1 Дали би сакал/а ментор?</t>
        </is>
      </c>
      <c r="C81" s="6" t="n"/>
      <c r="D81" s="2" t="n"/>
      <c r="E81" s="2" t="n"/>
      <c r="F81" s="2" t="n"/>
      <c r="G81" s="2" t="n"/>
      <c r="H81" s="2" t="n"/>
    </row>
    <row r="82">
      <c r="A82" s="2" t="n"/>
      <c r="B82" s="7" t="inlineStr">
        <is>
          <t>13.2 Ако да, за што точно ти е потребна поддршка? (1 = не, 2 = да)</t>
        </is>
      </c>
      <c r="C82" s="2" t="n"/>
      <c r="D82" s="2" t="n"/>
      <c r="E82" s="2" t="n"/>
      <c r="F82" s="2" t="n"/>
      <c r="G82" s="2" t="n"/>
      <c r="H82" s="2" t="n"/>
    </row>
    <row r="83">
      <c r="A83" s="2" t="n"/>
      <c r="B83" s="9" t="inlineStr">
        <is>
          <t>Опција</t>
        </is>
      </c>
      <c r="C83" s="9" t="inlineStr">
        <is>
          <t>Избор (1/2)</t>
        </is>
      </c>
      <c r="D83" s="10" t="n"/>
      <c r="E83" s="2" t="n"/>
      <c r="F83" s="2" t="n"/>
      <c r="G83" s="2" t="n"/>
      <c r="H83" s="2" t="n"/>
    </row>
    <row r="84">
      <c r="A84" s="2" t="n"/>
      <c r="B84" s="11" t="inlineStr">
        <is>
          <t>Повеќе информации</t>
        </is>
      </c>
      <c r="C84" s="8" t="n"/>
      <c r="D84" s="2" t="n"/>
      <c r="E84" s="2" t="n"/>
      <c r="F84" s="2" t="n"/>
      <c r="G84" s="2" t="n"/>
      <c r="H84" s="2" t="n"/>
    </row>
    <row r="85">
      <c r="A85" s="2" t="n"/>
      <c r="B85" s="11" t="inlineStr">
        <is>
          <t>Поврзување со компании</t>
        </is>
      </c>
      <c r="C85" s="8" t="n"/>
      <c r="D85" s="2" t="n"/>
      <c r="E85" s="2" t="n"/>
      <c r="F85" s="2" t="n"/>
      <c r="G85" s="2" t="n"/>
      <c r="H85" s="2" t="n"/>
    </row>
    <row r="86">
      <c r="A86" s="2" t="n"/>
      <c r="B86" s="11" t="inlineStr">
        <is>
          <t>Упатување за работа</t>
        </is>
      </c>
      <c r="C86" s="8" t="n"/>
      <c r="D86" s="2" t="n"/>
      <c r="E86" s="2" t="n"/>
      <c r="F86" s="2" t="n"/>
      <c r="G86" s="2" t="n"/>
      <c r="H86" s="2" t="n"/>
    </row>
    <row r="87">
      <c r="A87" s="2" t="n"/>
      <c r="B87" s="11" t="inlineStr">
        <is>
          <t>Од каде да почнам со учење</t>
        </is>
      </c>
      <c r="C87" s="8" t="n"/>
      <c r="D87" s="2" t="n"/>
      <c r="E87" s="2" t="n"/>
      <c r="F87" s="2" t="n"/>
      <c r="G87" s="2" t="n"/>
      <c r="H87" s="2" t="n"/>
    </row>
    <row r="88">
      <c r="A88" s="2" t="n"/>
      <c r="B88" s="11" t="inlineStr">
        <is>
          <t>Практикантство</t>
        </is>
      </c>
      <c r="C88" s="8" t="n"/>
      <c r="D88" s="2" t="n"/>
      <c r="E88" s="2" t="n"/>
      <c r="F88" s="2" t="n"/>
      <c r="G88" s="2" t="n"/>
      <c r="H88" s="2" t="n"/>
    </row>
    <row r="89">
      <c r="A89" s="2" t="n"/>
      <c r="B89" s="11" t="inlineStr">
        <is>
          <t>Друго</t>
        </is>
      </c>
      <c r="C89" s="8" t="n"/>
      <c r="D89" s="7" t="inlineStr">
        <is>
          <t>Ако е 'Друго', наведи:</t>
        </is>
      </c>
      <c r="E89" s="8" t="n"/>
      <c r="F89" s="2" t="n"/>
      <c r="G89" s="2" t="n"/>
      <c r="H89" s="2" t="n"/>
    </row>
    <row r="90">
      <c r="A90" s="2" t="n"/>
      <c r="B90" s="2" t="n"/>
      <c r="C90" s="2" t="n"/>
      <c r="D90" s="2" t="n"/>
      <c r="E90" s="2" t="n"/>
      <c r="F90" s="2" t="n"/>
      <c r="G90" s="2" t="n"/>
      <c r="H90" s="2" t="n"/>
    </row>
    <row r="91" ht="22" customHeight="1">
      <c r="A91" s="4" t="inlineStr">
        <is>
          <t>🧾 БЕЛЕШКИ ОД КАРИЕРНИОТ СОВЕТНИК (пополнува само советникот)</t>
        </is>
      </c>
      <c r="B91" s="2" t="n"/>
      <c r="C91" s="2" t="n"/>
      <c r="D91" s="2" t="n"/>
      <c r="E91" s="2" t="n"/>
      <c r="F91" s="2" t="n"/>
      <c r="G91" s="2" t="n"/>
      <c r="H91" s="2" t="n"/>
    </row>
    <row r="92">
      <c r="A92" s="2" t="n"/>
      <c r="B92" s="5" t="inlineStr">
        <is>
          <t>Примарна препорачана насока:</t>
        </is>
      </c>
      <c r="C92" s="13">
        <f>Algorithm!B20</f>
        <v/>
      </c>
      <c r="D92" s="2" t="n"/>
      <c r="E92" s="2" t="n"/>
      <c r="F92" s="2" t="n"/>
      <c r="G92" s="2" t="n"/>
      <c r="H92" s="2" t="n"/>
    </row>
    <row r="93">
      <c r="A93" s="2" t="n"/>
      <c r="B93" s="5" t="inlineStr">
        <is>
          <t>Секундарна насока:</t>
        </is>
      </c>
      <c r="C93" s="13">
        <f>Algorithm!B21</f>
        <v/>
      </c>
      <c r="D93" s="2" t="n"/>
      <c r="E93" s="2" t="n"/>
      <c r="F93" s="2" t="n"/>
      <c r="G93" s="2" t="n"/>
      <c r="H93" s="2" t="n"/>
    </row>
    <row r="94">
      <c r="A94" s="2" t="n"/>
      <c r="B94" s="5" t="inlineStr">
        <is>
          <t>Ниво на подготвеност:</t>
        </is>
      </c>
      <c r="C94" s="13">
        <f>Algorithm!B22</f>
        <v/>
      </c>
      <c r="D94" s="2" t="n"/>
      <c r="E94" s="2" t="n"/>
      <c r="F94" s="2" t="n"/>
      <c r="G94" s="2" t="n"/>
      <c r="H94" s="2" t="n"/>
    </row>
    <row r="95">
      <c r="A95" s="2" t="n"/>
      <c r="B95" s="7" t="inlineStr">
        <is>
          <t>🛠️ Препорачани чекори (1 = не, 2 = да)</t>
        </is>
      </c>
      <c r="C95" s="2" t="n"/>
      <c r="D95" s="2" t="n"/>
      <c r="E95" s="2" t="n"/>
      <c r="F95" s="2" t="n"/>
      <c r="G95" s="2" t="n"/>
      <c r="H95" s="2" t="n"/>
    </row>
    <row r="96">
      <c r="A96" s="2" t="n"/>
      <c r="B96" s="9" t="inlineStr">
        <is>
          <t>Чекор</t>
        </is>
      </c>
      <c r="C96" s="9" t="inlineStr">
        <is>
          <t>Избор (1/2)</t>
        </is>
      </c>
      <c r="D96" s="10" t="n"/>
      <c r="E96" s="2" t="n"/>
      <c r="F96" s="2" t="n"/>
      <c r="G96" s="2" t="n"/>
      <c r="H96" s="2" t="n"/>
    </row>
    <row r="97">
      <c r="A97" s="2" t="n"/>
      <c r="B97" s="2" t="inlineStr">
        <is>
          <t>Менторство</t>
        </is>
      </c>
      <c r="C97" s="8" t="n"/>
      <c r="D97" s="2" t="n"/>
      <c r="E97" s="2" t="n"/>
      <c r="F97" s="2" t="n"/>
      <c r="G97" s="2" t="n"/>
      <c r="H97" s="2" t="n"/>
    </row>
    <row r="98">
      <c r="A98" s="2" t="n"/>
      <c r="B98" s="2" t="inlineStr">
        <is>
          <t>Курс / обука</t>
        </is>
      </c>
      <c r="C98" s="8" t="n"/>
      <c r="D98" s="2" t="n"/>
      <c r="E98" s="2" t="n"/>
      <c r="F98" s="2" t="n"/>
      <c r="G98" s="2" t="n"/>
      <c r="H98" s="2" t="n"/>
    </row>
    <row r="99">
      <c r="A99" s="2" t="n"/>
      <c r="B99" s="2" t="inlineStr">
        <is>
          <t>Практична работа / проектна задача</t>
        </is>
      </c>
      <c r="C99" s="8" t="n"/>
      <c r="D99" s="2" t="n"/>
      <c r="E99" s="2" t="n"/>
      <c r="F99" s="2" t="n"/>
      <c r="G99" s="2" t="n"/>
      <c r="H99" s="2" t="n"/>
    </row>
    <row r="100">
      <c r="A100" s="2" t="n"/>
      <c r="B100" s="2" t="inlineStr">
        <is>
          <t>Учество на настан / Job Fair</t>
        </is>
      </c>
      <c r="C100" s="8" t="n"/>
      <c r="D100" s="2" t="n"/>
      <c r="E100" s="2" t="n"/>
      <c r="F100" s="2" t="n"/>
      <c r="G100" s="2" t="n"/>
      <c r="H100" s="2" t="n"/>
    </row>
    <row r="101">
      <c r="A101" s="2" t="n"/>
      <c r="B101" s="2" t="inlineStr">
        <is>
          <t>Разговор со родител</t>
        </is>
      </c>
      <c r="C101" s="8" t="n"/>
      <c r="D101" s="2" t="n"/>
      <c r="E101" s="2" t="n"/>
      <c r="F101" s="2" t="n"/>
      <c r="G101" s="2" t="n"/>
      <c r="H101" s="2" t="n"/>
    </row>
    <row r="102">
      <c r="A102" s="2" t="n"/>
      <c r="B102" s="2" t="inlineStr">
        <is>
          <t>Разговор со професор по информатика</t>
        </is>
      </c>
      <c r="C102" s="8" t="n"/>
      <c r="D102" s="2" t="n"/>
      <c r="E102" s="2" t="n"/>
      <c r="F102" s="2" t="n"/>
      <c r="G102" s="2" t="n"/>
      <c r="H102" s="2" t="n"/>
    </row>
    <row r="103">
      <c r="A103" s="2" t="n"/>
      <c r="B103" s="2" t="inlineStr">
        <is>
          <t>Психолошка поддршка</t>
        </is>
      </c>
      <c r="C103" s="8" t="n"/>
      <c r="D103" s="2" t="n"/>
      <c r="E103" s="2" t="n"/>
      <c r="F103" s="2" t="n"/>
      <c r="G103" s="2" t="n"/>
      <c r="H103" s="2" t="n"/>
    </row>
    <row r="104">
      <c r="A104" s="2" t="n"/>
      <c r="B104" s="2" t="inlineStr">
        <is>
          <t>Разговор/менторство со сајбер експерт/ка</t>
        </is>
      </c>
      <c r="C104" s="8" t="n"/>
      <c r="D104" s="2" t="n"/>
      <c r="E104" s="2" t="n"/>
      <c r="F104" s="2" t="n"/>
      <c r="G104" s="2" t="n"/>
      <c r="H104" s="2" t="n"/>
    </row>
    <row r="105">
      <c r="A105" s="2" t="n"/>
      <c r="B105" s="2" t="inlineStr">
        <is>
          <t>Посета на работно место (job shadowing)</t>
        </is>
      </c>
      <c r="C105" s="8" t="n"/>
      <c r="D105" s="2" t="n"/>
      <c r="E105" s="2" t="n"/>
      <c r="F105" s="2" t="n"/>
      <c r="G105" s="2" t="n"/>
      <c r="H105" s="2" t="n"/>
    </row>
    <row r="106">
      <c r="A106" s="2" t="n"/>
      <c r="B106" s="5" t="inlineStr">
        <is>
          <t>Главни силни страни на ученикот:</t>
        </is>
      </c>
      <c r="C106" s="6" t="n"/>
      <c r="D106" s="2" t="n"/>
      <c r="E106" s="2" t="n"/>
      <c r="F106" s="2" t="n"/>
      <c r="G106" s="2" t="n"/>
      <c r="H106" s="2" t="n"/>
    </row>
    <row r="107">
      <c r="A107" s="2" t="n"/>
      <c r="B107" s="5" t="inlineStr">
        <is>
          <t>Потенцијални области за развој:</t>
        </is>
      </c>
      <c r="C107" s="6" t="n"/>
      <c r="D107" s="2" t="n"/>
      <c r="E107" s="2" t="n"/>
      <c r="F107" s="2" t="n"/>
      <c r="G107" s="2" t="n"/>
      <c r="H107" s="2" t="n"/>
    </row>
    <row r="108">
      <c r="A108" s="2" t="n"/>
      <c r="B108" s="5" t="inlineStr">
        <is>
          <t>Ниво на самодоверба во однос на избор на професија/занимање:</t>
        </is>
      </c>
      <c r="C108" s="6" t="n"/>
      <c r="D108" s="2" t="n"/>
      <c r="E108" s="2" t="n"/>
      <c r="F108" s="2" t="n"/>
      <c r="G108" s="2" t="n"/>
      <c r="H108" s="2" t="n"/>
    </row>
    <row r="109">
      <c r="A109" s="2" t="n"/>
      <c r="B109" s="5" t="inlineStr">
        <is>
          <t>Однос кон учење и предизвици поврзани со IT:</t>
        </is>
      </c>
      <c r="C109" s="6" t="n"/>
      <c r="D109" s="2" t="n"/>
      <c r="E109" s="2" t="n"/>
      <c r="F109" s="2" t="n"/>
      <c r="G109" s="2" t="n"/>
      <c r="H109" s="2" t="n"/>
    </row>
    <row r="110">
      <c r="A110" s="2" t="n"/>
      <c r="B110" s="5" t="inlineStr">
        <is>
          <t>Дополнителна забелешка:</t>
        </is>
      </c>
      <c r="C110" s="6" t="n"/>
      <c r="D110" s="2" t="n"/>
      <c r="E110" s="2" t="n"/>
      <c r="F110" s="2" t="n"/>
      <c r="G110" s="2" t="n"/>
      <c r="H110" s="2" t="n"/>
    </row>
    <row r="111">
      <c r="A111" s="2" t="n"/>
      <c r="B111" s="5" t="inlineStr">
        <is>
          <t>Ученикот покажува:</t>
        </is>
      </c>
      <c r="C111" s="13">
        <f>IF(Algorithm!B22="Напредно","Јасен интерес и потенцијал",IF(Algorithm!B22="Средно","Потенцијал со потреба од насочување","Почетна заинтересираност"))</f>
        <v/>
      </c>
      <c r="D111" s="2" t="n"/>
      <c r="E111" s="2" t="n"/>
      <c r="F111" s="2" t="n"/>
      <c r="G111" s="2" t="n"/>
      <c r="H111" s="2" t="n"/>
    </row>
    <row r="112">
      <c r="A112" s="2" t="n"/>
      <c r="B112" s="5" t="inlineStr">
        <is>
          <t>Кратка интерпретација:</t>
        </is>
      </c>
      <c r="C112" s="13">
        <f>Algorithm!B23</f>
        <v/>
      </c>
      <c r="D112" s="2" t="n"/>
      <c r="E112" s="2" t="n"/>
      <c r="F112" s="2" t="n"/>
      <c r="G112" s="2" t="n"/>
      <c r="H112" s="2" t="n"/>
    </row>
    <row r="113">
      <c r="A113" s="2" t="n"/>
      <c r="B113" s="5" t="inlineStr">
        <is>
          <t>Договорени следни чекори со ученикот:</t>
        </is>
      </c>
      <c r="C113" s="6" t="n"/>
      <c r="D113" s="2" t="n"/>
      <c r="E113" s="2" t="n"/>
      <c r="F113" s="2" t="n"/>
      <c r="G113" s="2" t="n"/>
      <c r="H113" s="2" t="n"/>
    </row>
    <row r="114">
      <c r="A114" s="2" t="n"/>
      <c r="B114" s="5" t="inlineStr">
        <is>
          <t>Датум за следна средба:</t>
        </is>
      </c>
      <c r="C114" s="6" t="n"/>
      <c r="D114" s="2" t="n"/>
      <c r="E114" s="2" t="n"/>
      <c r="F114" s="2" t="n"/>
      <c r="G114" s="2" t="n"/>
      <c r="H114" s="2" t="n"/>
    </row>
    <row r="115">
      <c r="A115" s="2" t="n"/>
      <c r="B115" s="5" t="inlineStr">
        <is>
          <t>Забелешка за комуникација со родител / училиште (опционално):</t>
        </is>
      </c>
      <c r="C115" s="6" t="n"/>
      <c r="D115" s="2" t="n"/>
      <c r="E115" s="2" t="n"/>
      <c r="F115" s="2" t="n"/>
      <c r="G115" s="2" t="n"/>
      <c r="H115" s="2" t="n"/>
    </row>
    <row r="116">
      <c r="A116" s="2" t="n"/>
      <c r="B116" s="2" t="n"/>
      <c r="C116" s="2" t="n"/>
      <c r="D116" s="2" t="n"/>
      <c r="E116" s="2" t="n"/>
      <c r="F116" s="2" t="n"/>
      <c r="G116" s="2" t="n"/>
      <c r="H116" s="2" t="n"/>
    </row>
    <row r="117">
      <c r="A117" s="2" t="n"/>
      <c r="B117" s="2" t="n"/>
      <c r="C117" s="2" t="n"/>
      <c r="D117" s="2" t="n"/>
      <c r="E117" s="2" t="n"/>
      <c r="F117" s="2" t="n"/>
      <c r="G117" s="2" t="n"/>
      <c r="H117" s="2" t="n"/>
    </row>
    <row r="118">
      <c r="A118" s="2" t="n"/>
      <c r="B118" s="2" t="n"/>
      <c r="C118" s="2" t="n"/>
      <c r="D118" s="2" t="n"/>
      <c r="E118" s="2" t="n"/>
      <c r="F118" s="2" t="n"/>
      <c r="G118" s="2" t="n"/>
      <c r="H118" s="2" t="n"/>
    </row>
    <row r="119">
      <c r="A119" s="2" t="n"/>
      <c r="B119" s="2" t="n"/>
      <c r="C119" s="2" t="n"/>
      <c r="D119" s="2" t="n"/>
      <c r="E119" s="2" t="n"/>
      <c r="F119" s="2" t="n"/>
      <c r="G119" s="2" t="n"/>
      <c r="H119" s="2" t="n"/>
    </row>
  </sheetData>
  <mergeCells count="16">
    <mergeCell ref="A80:H80"/>
    <mergeCell ref="A78:H78"/>
    <mergeCell ref="A91:H91"/>
    <mergeCell ref="A2:H5"/>
    <mergeCell ref="A7:H7"/>
    <mergeCell ref="A25:H25"/>
    <mergeCell ref="A57:H57"/>
    <mergeCell ref="A72:H72"/>
    <mergeCell ref="A41:H41"/>
    <mergeCell ref="A68:H68"/>
    <mergeCell ref="A14:H14"/>
    <mergeCell ref="A49:H49"/>
    <mergeCell ref="A1:H1"/>
    <mergeCell ref="A37:H37"/>
    <mergeCell ref="A74:H74"/>
    <mergeCell ref="A17:H17"/>
  </mergeCells>
  <dataValidations count="16">
    <dataValidation sqref="C19 C20 C21 C22 C23 C24 C27 C28 C29 C30 C31 C32 C43 C44 C45 C46 C47 C48 C51 C52 C53 C54 C55 C56 D51 D52 D53 D54 D55 D56" showDropDown="0" showInputMessage="0" showErrorMessage="0" allowBlank="1" type="whole" operator="between">
      <formula1>1</formula1>
      <formula2>5</formula2>
    </dataValidation>
    <dataValidation sqref="C81" showDropDown="0" showInputMessage="0" showErrorMessage="0" allowBlank="1" type="list">
      <formula1>"Да,Не,Можеби"</formula1>
    </dataValidation>
    <dataValidation sqref="C75 C76 C77" showDropDown="0" showInputMessage="0" showErrorMessage="0" allowBlank="1" type="list">
      <formula1>"Да,Не"</formula1>
    </dataValidation>
    <dataValidation sqref="C15" showDropDown="0" showInputMessage="0" showErrorMessage="0" allowBlank="1" type="list">
      <formula1>"Не знам каква кариера да изберам,Имам некоја идеја но не сум сигурен/а,Имам јасна насока,Веќе имам конкретен план"</formula1>
    </dataValidation>
    <dataValidation sqref="C16" showDropDown="0" showInputMessage="0" showErrorMessage="0" allowBlank="1" type="list">
      <formula1>"Неодлучност,Интерес за ИТ/сајбер безбедност,Проверка дали оваа област е за мене,Друго"</formula1>
    </dataValidation>
    <dataValidation sqref="C38" showDropDown="0" showInputMessage="0" showErrorMessage="0" allowBlank="1" type="list">
      <formula1>"Самостојно,Во тим,Комбинирано"</formula1>
    </dataValidation>
    <dataValidation sqref="C39" showDropDown="0" showInputMessage="0" showErrorMessage="0" allowBlank="1" type="list">
      <formula1>"Брзо учам и применувам,Ми треба време но учам,Ми е тешко да започнам,Губам мотивација"</formula1>
    </dataValidation>
    <dataValidation sqref="C40" showDropDown="0" showInputMessage="0" showErrorMessage="0" allowBlank="1" type="list">
      <formula1>"Истражувам и пробувам решенија,Барам помош,Се обесхрабрувам,Се откажувам"</formula1>
    </dataValidation>
    <dataValidation sqref="C67" showDropDown="0" showInputMessage="0" showErrorMessage="0" allowBlank="1" type="list">
      <formula1>"Да, тоа ме мотивира,Да но ме загрижува,Не сум сигурен/а"</formula1>
    </dataValidation>
    <dataValidation sqref="C69" showDropDown="0" showInputMessage="0" showErrorMessage="0" allowBlank="1" type="list">
      <formula1>"Се чувствувам мотивирано,Ми е интересно,Ми е тешко,Немам искуство"</formula1>
    </dataValidation>
    <dataValidation sqref="C71" showDropDown="0" showInputMessage="0" showErrorMessage="0" allowBlank="1" type="list">
      <formula1>"Да,Делумно,Не"</formula1>
    </dataValidation>
    <dataValidation sqref="C73" showDropDown="0" showInputMessage="0" showErrorMessage="0" allowBlank="1" type="list">
      <formula1>"Немам доволно знаење,Немам доволно способности,Се плашам дека е премногу тешко,Се плашам од стрес,Не сум сигурен/а,Нема пречки"</formula1>
    </dataValidation>
    <dataValidation sqref="C94 C108" showDropDown="0" showInputMessage="0" showErrorMessage="0" allowBlank="1" type="list">
      <formula1>"Ниско,Средно,Високо"</formula1>
    </dataValidation>
    <dataValidation sqref="C109" showDropDown="0" showInputMessage="0" showErrorMessage="0" allowBlank="1" type="list">
      <formula1>"Проактивен,Потребна поддршка,Пасивен"</formula1>
    </dataValidation>
    <dataValidation sqref="C111" showDropDown="0" showInputMessage="0" showErrorMessage="0" allowBlank="1" type="list">
      <formula1>"Јасен интерес и потенцијал,Потенцијал со потреба од насочување,Почетна заинтересираност,Потребно дополнително истражување - закажи следен термин"</formula1>
    </dataValidation>
    <dataValidation sqref="C60 C61 C62 C63 C64 C65 C66 C84 C85 C86 C87 C88 C89 C97 C98 C99 C100 C101 C102 C103 C104 C105" showDropDown="0" showInputMessage="0" showErrorMessage="0" allowBlank="1" type="list">
      <formula1>"1,2"</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
  <sheetViews>
    <sheetView showGridLines="0" workbookViewId="0">
      <pane ySplit="3" topLeftCell="A4" activePane="bottomLeft" state="frozen"/>
      <selection pane="bottomLeft" activeCell="A1" sqref="A1"/>
    </sheetView>
  </sheetViews>
  <sheetFormatPr baseColWidth="8" defaultRowHeight="15"/>
  <cols>
    <col width="30" customWidth="1" min="1" max="1"/>
    <col width="16" customWidth="1" min="2" max="2"/>
    <col width="18" customWidth="1" min="3" max="3"/>
    <col width="16" customWidth="1" min="4" max="4"/>
    <col width="30" customWidth="1" min="5" max="5"/>
  </cols>
  <sheetData>
    <row r="1">
      <c r="A1" s="14" t="inlineStr">
        <is>
          <t>Алгоритам и бодирање</t>
        </is>
      </c>
    </row>
    <row r="3">
      <c r="A3" s="15" t="inlineStr">
        <is>
          <t>Димензии</t>
        </is>
      </c>
      <c r="B3" s="15" t="inlineStr">
        <is>
          <t>Формула / извор</t>
        </is>
      </c>
      <c r="C3" s="15" t="inlineStr">
        <is>
          <t>Резултат</t>
        </is>
      </c>
      <c r="D3" s="15" t="inlineStr">
        <is>
          <t>Ниво</t>
        </is>
      </c>
      <c r="E3" s="15" t="inlineStr">
        <is>
          <t>Забелешка</t>
        </is>
      </c>
    </row>
    <row r="4">
      <c r="A4" s="2" t="inlineStr">
        <is>
          <t>Интерес за технологија и сајбер</t>
        </is>
      </c>
      <c r="B4" s="2">
        <f>AVERAGE('Questionnaire'!C19:C21,'Questionnaire'!C51:C51,'Questionnaire'!C54:C55,('Questionnaire'!C60*2.5),('Questionnaire'!C64*2.5),('Questionnaire'!C65*2.5))</f>
        <v/>
      </c>
      <c r="C4" s="16">
        <f>AVERAGE('Questionnaire'!C19:C21,'Questionnaire'!C51:C51,'Questionnaire'!C54:C55,('Questionnaire'!C60*2.5),('Questionnaire'!C64*2.5),('Questionnaire'!C65*2.5))</f>
        <v/>
      </c>
      <c r="D4" s="2">
        <f>IF(C4&lt;2.5,"Ниско",IF(C4&lt;4,"Средно","Високо"))</f>
        <v/>
      </c>
      <c r="E4" s="2" t="inlineStr">
        <is>
          <t>Клучен интерес за ИТ, програмирање и сајбер</t>
        </is>
      </c>
    </row>
    <row r="5">
      <c r="A5" s="2" t="inlineStr">
        <is>
          <t>Аналитичко размислување</t>
        </is>
      </c>
      <c r="B5" s="2">
        <f>AVERAGE('Questionnaire'!C22:C23,'Questionnaire'!C45:C47,'Questionnaire'!C53:D53)</f>
        <v/>
      </c>
      <c r="C5" s="16">
        <f>AVERAGE('Questionnaire'!C22:C23,'Questionnaire'!C45:C47,'Questionnaire'!C53:D53)</f>
        <v/>
      </c>
      <c r="D5" s="2">
        <f>IF(C5&lt;2.5,"Ниско",IF(C5&lt;4,"Средно","Високо"))</f>
        <v/>
      </c>
      <c r="E5" s="2" t="inlineStr">
        <is>
          <t>Логика, анализа, истражување, критичко мислење</t>
        </is>
      </c>
    </row>
    <row r="6">
      <c r="A6" s="2" t="inlineStr">
        <is>
          <t>Техничка / практична ориентација</t>
        </is>
      </c>
      <c r="B6" s="2">
        <f>AVERAGE('Questionnaire'!C24,'Questionnaire'!C51:D52,'Questionnaire'!C54:D56,('Questionnaire'!C60*2.5),('Questionnaire'!C61*2.5))</f>
        <v/>
      </c>
      <c r="C6" s="16">
        <f>AVERAGE('Questionnaire'!C24,'Questionnaire'!C51:D52,'Questionnaire'!C54:D56,('Questionnaire'!C60*2.5),('Questionnaire'!C61*2.5))</f>
        <v/>
      </c>
      <c r="D6" s="2">
        <f>IF(C6&lt;2.5,"Ниско",IF(C6&lt;4,"Средно","Високо"))</f>
        <v/>
      </c>
      <c r="E6" s="2" t="inlineStr">
        <is>
          <t>Практична работа, технички задачи, проекти</t>
        </is>
      </c>
    </row>
    <row r="7">
      <c r="A7" s="2" t="inlineStr">
        <is>
          <t>Комуникација и соработка</t>
        </is>
      </c>
      <c r="B7" s="2">
        <f>AVERAGE('Questionnaire'!C43:C44,IF('Questionnaire'!C38="Во тим",5,IF('Questionnaire'!C38="Комбинирано",4,2)),IF('Questionnaire'!C81="Да",4,IF('Questionnaire'!C81="Можеби",3,2)))</f>
        <v/>
      </c>
      <c r="C7" s="16">
        <f>AVERAGE('Questionnaire'!C43:C44,IF('Questionnaire'!C38="Во тим",5,IF('Questionnaire'!C38="Комбинирано",4,2)),IF('Questionnaire'!C81="Да",4,IF('Questionnaire'!C81="Можеби",3,2)))</f>
        <v/>
      </c>
      <c r="D7" s="2">
        <f>IF(C7&lt;2.5,"Ниско",IF(C7&lt;4,"Средно","Високо"))</f>
        <v/>
      </c>
      <c r="E7" s="2" t="inlineStr">
        <is>
          <t>Работа со луѓе, тим, менторство</t>
        </is>
      </c>
    </row>
    <row r="8">
      <c r="A8" s="2" t="inlineStr">
        <is>
          <t>Мотивација и вредности</t>
        </is>
      </c>
      <c r="B8" s="2">
        <f>AVERAGE('Questionnaire'!C27,'Questionnaire'!C28,'Questionnaire'!C32,('Questionnaire'!C62*2.5),('Questionnaire'!C64*2.5),IF('Questionnaire'!C67="Да, тоа ме мотивира",5,IF('Questionnaire'!C67="Да но ме загрижува",3,2)),IF('Questionnaire'!C69="Се чувствувам мотивирано",5,IF('Questionnaire'!C69="Ми е интересно",4,2)))</f>
        <v/>
      </c>
      <c r="C8" s="16">
        <f>AVERAGE('Questionnaire'!C27,'Questionnaire'!C28,'Questionnaire'!C32,('Questionnaire'!C62*2.5),('Questionnaire'!C64*2.5),IF('Questionnaire'!C67="Да, тоа ме мотивира",5,IF('Questionnaire'!C67="Да но ме загрижува",3,2)),IF('Questionnaire'!C69="Се чувствувам мотивирано",5,IF('Questionnaire'!C69="Ми е интересно",4,2)))</f>
        <v/>
      </c>
      <c r="D8" s="2">
        <f>IF(C8&lt;2.5,"Ниско",IF(C8&lt;4,"Средно","Високо"))</f>
        <v/>
      </c>
      <c r="E8" s="2" t="inlineStr">
        <is>
          <t>Внатрешна мотивација, смисла, заштита</t>
        </is>
      </c>
    </row>
    <row r="9">
      <c r="A9" s="2" t="inlineStr">
        <is>
          <t>Подготвеност и истрајност</t>
        </is>
      </c>
      <c r="B9" s="2">
        <f>AVERAGE(IF('Questionnaire'!C39="Брзо учам и применувам",5,IF('Questionnaire'!C39="Ми треба време но учам",4,IF('Questionnaire'!C39="Ми е тешко да започнам",2,1))),IF('Questionnaire'!C40="Истражувам и пробувам решенија",5,IF('Questionnaire'!C40="Барам помош",3,IF('Questionnaire'!C40="Се обесхрабрувам",2,1))),IF('Questionnaire'!C75="Да",5,1),IF('Questionnaire'!C76="Да",5,1),IF('Questionnaire'!C77="Да",5,1),IF('Questionnaire'!C73="Нема пречки",5,IF('Questionnaire'!C73="Не сум сигурен/а",2,3)))</f>
        <v/>
      </c>
      <c r="C9" s="16">
        <f>AVERAGE(IF('Questionnaire'!C39="Брзо учам и применувам",5,IF('Questionnaire'!C39="Ми треба време но учам",4,IF('Questionnaire'!C39="Ми е тешко да започнам",2,1))),IF('Questionnaire'!C40="Истражувам и пробувам решенија",5,IF('Questionnaire'!C40="Барам помош",3,IF('Questionnaire'!C40="Се обесхрабрувам",2,1))),IF('Questionnaire'!C75="Да",5,1),IF('Questionnaire'!C76="Да",5,1),IF('Questionnaire'!C77="Да",5,1),IF('Questionnaire'!C73="Нема пречки",5,IF('Questionnaire'!C73="Не сум сигурен/а",2,3)))</f>
        <v/>
      </c>
      <c r="D9" s="2">
        <f>IF(C9&lt;2.5,"Ниско",IF(C9&lt;4,"Средно","Високо"))</f>
        <v/>
      </c>
      <c r="E9" s="2" t="inlineStr">
        <is>
          <t>Подготвеност за учење и носење предизвици</t>
        </is>
      </c>
    </row>
    <row r="11">
      <c r="A11" s="17" t="inlineStr">
        <is>
          <t>Профили</t>
        </is>
      </c>
      <c r="B11" s="17" t="inlineStr">
        <is>
          <t>Формула</t>
        </is>
      </c>
      <c r="C11" s="17" t="inlineStr">
        <is>
          <t>Скор</t>
        </is>
      </c>
      <c r="D11" s="17" t="inlineStr">
        <is>
          <t>Ранг</t>
        </is>
      </c>
      <c r="E11" s="17" t="inlineStr">
        <is>
          <t>Опис</t>
        </is>
      </c>
    </row>
    <row r="12">
      <c r="A12" s="2" t="inlineStr">
        <is>
          <t>Cyber Explorer</t>
        </is>
      </c>
      <c r="B12" s="2">
        <f>IF(C4&lt;3.5,MAX(0,25-AVERAGE(C4:C9)*5),5)</f>
        <v/>
      </c>
      <c r="C12" s="16">
        <f>IF(C4&lt;3.5,MAX(0,25-AVERAGE(C4:C9)*5),5)</f>
        <v/>
      </c>
      <c r="D12" s="2">
        <f>RANK(C12,$C$12:$C$16,0)</f>
        <v/>
      </c>
      <c r="E12" s="2" t="inlineStr">
        <is>
          <t>Почетно истражување и изложеност</t>
        </is>
      </c>
    </row>
    <row r="13">
      <c r="A13" s="2" t="inlineStr">
        <is>
          <t>Cybersecurity Analyst</t>
        </is>
      </c>
      <c r="B13" s="2">
        <f>(C5*3)+(C4*2)+(C8*2)+(C9*1)</f>
        <v/>
      </c>
      <c r="C13" s="16">
        <f>(C5*3)+(C4*2)+(C8*2)+(C9*1)</f>
        <v/>
      </c>
      <c r="D13" s="2">
        <f>RANK(C13,$C$12:$C$16,0)</f>
        <v/>
      </c>
      <c r="E13" s="2" t="inlineStr">
        <is>
          <t>Анализа, ризици, закани, логика</t>
        </is>
      </c>
    </row>
    <row r="14">
      <c r="A14" s="2" t="inlineStr">
        <is>
          <t>Ethical Hacker / Technical Specialist</t>
        </is>
      </c>
      <c r="B14" s="2">
        <f>(C4*3)+(C6*3)+(C5*2)+(C9*2)</f>
        <v/>
      </c>
      <c r="C14" s="16">
        <f>(C4*3)+(C6*3)+(C5*2)+(C9*2)</f>
        <v/>
      </c>
      <c r="D14" s="2">
        <f>RANK(C14,$C$12:$C$16,0)</f>
        <v/>
      </c>
      <c r="E14" s="2" t="inlineStr">
        <is>
          <t>Практична техничка работа и тестирање</t>
        </is>
      </c>
    </row>
    <row r="15">
      <c r="A15" s="2" t="inlineStr">
        <is>
          <t>GRC / Data Protection</t>
        </is>
      </c>
      <c r="B15" s="2">
        <f>(C8*3)+(C7*2)+(C5*2)+(C4*1)</f>
        <v/>
      </c>
      <c r="C15" s="16">
        <f>(C8*3)+(C7*2)+(C5*2)+(C4*1)</f>
        <v/>
      </c>
      <c r="D15" s="2">
        <f>RANK(C15,$C$12:$C$16,0)</f>
        <v/>
      </c>
      <c r="E15" s="2" t="inlineStr">
        <is>
          <t>Governance, risk, compliance, privacy</t>
        </is>
      </c>
    </row>
    <row r="16">
      <c r="A16" s="2" t="inlineStr">
        <is>
          <t>Cyber Educator / Awareness</t>
        </is>
      </c>
      <c r="B16" s="2">
        <f>(C7*3)+(C8*2)+(C4*2)+(C9*1)</f>
        <v/>
      </c>
      <c r="C16" s="16">
        <f>(C7*3)+(C8*2)+(C4*2)+(C9*1)</f>
        <v/>
      </c>
      <c r="D16" s="2">
        <f>RANK(C16,$C$12:$C$16,0)</f>
        <v/>
      </c>
      <c r="E16" s="2" t="inlineStr">
        <is>
          <t>Едукација, awareness, комуникација</t>
        </is>
      </c>
    </row>
    <row r="19">
      <c r="A19" s="18" t="inlineStr">
        <is>
          <t>Главен резултат</t>
        </is>
      </c>
      <c r="B19" s="18" t="inlineStr">
        <is>
          <t>Вредност</t>
        </is>
      </c>
    </row>
    <row r="20">
      <c r="A20" t="inlineStr">
        <is>
          <t>Примарна насока</t>
        </is>
      </c>
      <c r="B20">
        <f>INDEX($A$12:$A$16,MATCH(MAX($C$12:$C$16),$C$12:$C$16,0))</f>
        <v/>
      </c>
    </row>
    <row r="21">
      <c r="A21" t="inlineStr">
        <is>
          <t>Секундарна насока</t>
        </is>
      </c>
      <c r="B21">
        <f>INDEX($A$12:$A$16,MATCH(LARGE($C$12:$C$16,2),$C$12:$C$16,0))</f>
        <v/>
      </c>
    </row>
    <row r="22">
      <c r="A22" t="inlineStr">
        <is>
          <t>Ниво на подготвеност</t>
        </is>
      </c>
      <c r="B22">
        <f>IF(C9&lt;2.5,"Почетно",IF(C9&lt;4,"Средно","Напредно"))</f>
        <v/>
      </c>
    </row>
    <row r="23" ht="42" customHeight="1">
      <c r="A23" t="inlineStr">
        <is>
          <t>Кратка интерпретација</t>
        </is>
      </c>
      <c r="B23">
        <f>IF(B20="Cybersecurity Analyst","Ученикот покажува силен аналитички потенцијал, интерес за решавање проблеми и одговорност за безбедност.",IF(B20="Ethical Hacker / Technical Specialist","Ученикот покажува силен технички интерес, практична ориентација и подготвеност за интензивно учење.",IF(B20="GRC / Data Protection","Ученикот покажува интерес за структура, ризици, правила и заштита на луѓе и системи.",IF(B20="Cyber Educator / Awareness","Ученикот покажува силни комуникациски вештини и интерес да работи со луѓе и технологии.","Ученикот е во фаза на истражување и има потреба од изложеност на различни ИТ и сајбер профили."))))</f>
        <v/>
      </c>
    </row>
    <row r="25">
      <c r="A25" s="2" t="inlineStr">
        <is>
          <t>Профилите се добиваат врз основа на комбинација од димензии (интерес, анализа, техничка ориентација, комуникација, мотивација и подготвеност).</t>
        </is>
      </c>
    </row>
    <row r="26"/>
  </sheetData>
  <mergeCells count="2">
    <mergeCell ref="A25:E26"/>
    <mergeCell ref="A1:E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35"/>
  <sheetViews>
    <sheetView showGridLines="0" workbookViewId="0">
      <selection activeCell="A1" sqref="A1"/>
    </sheetView>
  </sheetViews>
  <sheetFormatPr baseColWidth="8" defaultRowHeight="15"/>
  <cols>
    <col width="34" customWidth="1" min="1" max="1"/>
    <col width="44" customWidth="1" min="2" max="2"/>
    <col width="22" customWidth="1" min="3" max="3"/>
    <col width="22" customWidth="1" min="4" max="4"/>
  </cols>
  <sheetData>
    <row r="1">
      <c r="A1" s="19" t="inlineStr">
        <is>
          <t>Извештај за кариерниот советник</t>
        </is>
      </c>
    </row>
    <row r="3">
      <c r="A3" s="20" t="inlineStr">
        <is>
          <t>Основни податоци</t>
        </is>
      </c>
    </row>
    <row r="4">
      <c r="A4" s="21" t="inlineStr">
        <is>
          <t>Име и презиме</t>
        </is>
      </c>
      <c r="B4">
        <f>Questionnaire!C8</f>
        <v/>
      </c>
    </row>
    <row r="5">
      <c r="A5" s="21" t="inlineStr">
        <is>
          <t>Возраст</t>
        </is>
      </c>
      <c r="B5">
        <f>Questionnaire!C9</f>
        <v/>
      </c>
    </row>
    <row r="6">
      <c r="A6" s="21" t="inlineStr">
        <is>
          <t>Клас / година</t>
        </is>
      </c>
      <c r="B6">
        <f>Questionnaire!C10</f>
        <v/>
      </c>
    </row>
    <row r="7">
      <c r="A7" s="21" t="inlineStr">
        <is>
          <t>Насока</t>
        </is>
      </c>
      <c r="B7">
        <f>Questionnaire!C11</f>
        <v/>
      </c>
    </row>
    <row r="8">
      <c r="A8" s="21" t="inlineStr">
        <is>
          <t>Училиште</t>
        </is>
      </c>
      <c r="B8">
        <f>Questionnaire!C12</f>
        <v/>
      </c>
    </row>
    <row r="9">
      <c r="A9" s="21" t="inlineStr">
        <is>
          <t>Датум</t>
        </is>
      </c>
      <c r="B9">
        <f>Questionnaire!C13</f>
        <v/>
      </c>
    </row>
    <row r="11">
      <c r="A11" s="20" t="inlineStr">
        <is>
          <t>Автоматска препорака</t>
        </is>
      </c>
    </row>
    <row r="12">
      <c r="A12" s="21" t="inlineStr">
        <is>
          <t>Примарна насока</t>
        </is>
      </c>
      <c r="B12" s="2">
        <f>Algorithm!B20</f>
        <v/>
      </c>
    </row>
    <row r="13">
      <c r="A13" s="21" t="inlineStr">
        <is>
          <t>Секундарна насока</t>
        </is>
      </c>
      <c r="B13" s="2">
        <f>Algorithm!B21</f>
        <v/>
      </c>
    </row>
    <row r="14">
      <c r="A14" s="21" t="inlineStr">
        <is>
          <t>Ниво на подготвеност</t>
        </is>
      </c>
      <c r="B14" s="2">
        <f>Algorithm!B22</f>
        <v/>
      </c>
    </row>
    <row r="15">
      <c r="A15" s="21" t="inlineStr">
        <is>
          <t>Интерпретација</t>
        </is>
      </c>
      <c r="B15" s="2">
        <f>Algorithm!B23</f>
        <v/>
      </c>
    </row>
    <row r="17">
      <c r="A17" s="20" t="inlineStr">
        <is>
          <t>Димензии</t>
        </is>
      </c>
      <c r="B17" s="20" t="inlineStr">
        <is>
          <t>Скор</t>
        </is>
      </c>
      <c r="C17" s="20" t="inlineStr">
        <is>
          <t>Ниво</t>
        </is>
      </c>
    </row>
    <row r="18">
      <c r="A18" t="inlineStr">
        <is>
          <t>Интерес за технологија и сајбер</t>
        </is>
      </c>
      <c r="B18" s="22">
        <f>Algorithm!C4</f>
        <v/>
      </c>
      <c r="C18">
        <f>Algorithm!D4</f>
        <v/>
      </c>
    </row>
    <row r="19">
      <c r="A19" t="inlineStr">
        <is>
          <t>Аналитичко размислување</t>
        </is>
      </c>
      <c r="B19" s="22">
        <f>Algorithm!C5</f>
        <v/>
      </c>
      <c r="C19">
        <f>Algorithm!D5</f>
        <v/>
      </c>
    </row>
    <row r="20">
      <c r="A20" t="inlineStr">
        <is>
          <t>Техничка / практична ориентација</t>
        </is>
      </c>
      <c r="B20" s="22">
        <f>Algorithm!C6</f>
        <v/>
      </c>
      <c r="C20">
        <f>Algorithm!D6</f>
        <v/>
      </c>
    </row>
    <row r="21">
      <c r="A21" t="inlineStr">
        <is>
          <t>Комуникација и соработка</t>
        </is>
      </c>
      <c r="B21" s="22">
        <f>Algorithm!C7</f>
        <v/>
      </c>
      <c r="C21">
        <f>Algorithm!D7</f>
        <v/>
      </c>
    </row>
    <row r="22">
      <c r="A22" t="inlineStr">
        <is>
          <t>Мотивација и вредности</t>
        </is>
      </c>
      <c r="B22" s="22">
        <f>Algorithm!C8</f>
        <v/>
      </c>
      <c r="C22">
        <f>Algorithm!D8</f>
        <v/>
      </c>
    </row>
    <row r="23">
      <c r="A23" t="inlineStr">
        <is>
          <t>Подготвеност и истрајност</t>
        </is>
      </c>
      <c r="B23" s="22">
        <f>Algorithm!C9</f>
        <v/>
      </c>
      <c r="C23">
        <f>Algorithm!D9</f>
        <v/>
      </c>
    </row>
    <row r="25">
      <c r="A25" s="20" t="inlineStr">
        <is>
          <t>Внеси белешки од советникот</t>
        </is>
      </c>
    </row>
    <row r="26">
      <c r="A26" s="21" t="inlineStr">
        <is>
          <t>Главни силни страни</t>
        </is>
      </c>
      <c r="B26" s="2">
        <f>Questionnaire!C106</f>
        <v/>
      </c>
    </row>
    <row r="27">
      <c r="A27" s="21" t="inlineStr">
        <is>
          <t>Потенцијални области за развој</t>
        </is>
      </c>
      <c r="B27" s="2">
        <f>Questionnaire!C107</f>
        <v/>
      </c>
    </row>
    <row r="28">
      <c r="A28" s="21" t="inlineStr">
        <is>
          <t>Самодоверба</t>
        </is>
      </c>
      <c r="B28" s="2">
        <f>Questionnaire!C108</f>
        <v/>
      </c>
    </row>
    <row r="29">
      <c r="A29" s="21" t="inlineStr">
        <is>
          <t>Однос кон учење</t>
        </is>
      </c>
      <c r="B29" s="2">
        <f>Questionnaire!C109</f>
        <v/>
      </c>
    </row>
    <row r="30">
      <c r="A30" s="21" t="inlineStr">
        <is>
          <t>Дополнителна забелешка</t>
        </is>
      </c>
      <c r="B30" s="2">
        <f>Questionnaire!C110</f>
        <v/>
      </c>
    </row>
    <row r="31">
      <c r="A31" s="21" t="inlineStr">
        <is>
          <t>Ученикот покажува</t>
        </is>
      </c>
      <c r="B31" s="2">
        <f>Questionnaire!C111</f>
        <v/>
      </c>
    </row>
    <row r="32">
      <c r="A32" s="21" t="inlineStr">
        <is>
          <t>Кратка интерпретација на советникот</t>
        </is>
      </c>
      <c r="B32" s="2">
        <f>Questionnaire!C112</f>
        <v/>
      </c>
    </row>
    <row r="33">
      <c r="A33" s="21" t="inlineStr">
        <is>
          <t>Договорени следни чекори</t>
        </is>
      </c>
      <c r="B33" s="2">
        <f>Questionnaire!C113</f>
        <v/>
      </c>
    </row>
    <row r="34">
      <c r="A34" s="21" t="inlineStr">
        <is>
          <t>Датум за следна средба</t>
        </is>
      </c>
      <c r="B34" s="2">
        <f>Questionnaire!C114</f>
        <v/>
      </c>
    </row>
    <row r="35">
      <c r="A35" s="21" t="inlineStr">
        <is>
          <t>Комуникација со родител / училиште</t>
        </is>
      </c>
      <c r="B35" s="2">
        <f>Questionnaire!C115</f>
        <v/>
      </c>
    </row>
  </sheetData>
  <mergeCells count="1">
    <mergeCell ref="A1:D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3"/>
  <sheetViews>
    <sheetView showGridLines="0" workbookViewId="0">
      <selection activeCell="A1" sqref="A1"/>
    </sheetView>
  </sheetViews>
  <sheetFormatPr baseColWidth="8" defaultRowHeight="15"/>
  <cols>
    <col width="120" customWidth="1" min="1" max="1"/>
  </cols>
  <sheetData>
    <row r="1">
      <c r="A1" s="19" t="inlineStr">
        <is>
          <t>Упатство за користење</t>
        </is>
      </c>
    </row>
    <row r="3">
      <c r="A3" s="2" t="inlineStr">
        <is>
          <t xml:space="preserve">
1. Во sheet-от 'Questionnaire' пополнувај ги жолтите полиња. Кај скалите користи вредности 1–5.
2. Кај прашањата со Да/Не или избор, користи ги паѓачките менија.
3. Во делот 'Белешки од кариерниот советник' внеси свои забелешки, проценка и следни чекори.
4. Sheet-от 'Algorithm' автоматски ги пресметува димензиите и кариерните профили.
5. Sheet-от 'Report' дава краток извештај за ученикот и може да се печати или зачува како PDF.
Логика на резултатите:
• Примарната насока е профилот со највисок скор.
• Секундарната насока е профилот со втор највисок скор.
• Нивото на подготвеност се пресметува од стилот на учење, односот кон проблеми и подготвеноста за студии/обуки.
• Резултатите се ориентациски и не се конечна професионална селекција.
</t>
        </is>
      </c>
    </row>
  </sheetData>
  <mergeCells count="1">
    <mergeCell ref="A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2026-03-20T14:08:45Z</dcterms:created>
  <dcterms:modified xmlns:dcterms="http://purl.org/dc/terms/" xmlns:xsi="http://www.w3.org/2001/XMLSchema-instance" xsi:type="dcterms:W3CDTF">2026-03-20T14:12:00Z</dcterms:modified>
</cp:coreProperties>
</file>